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4" sheetId="1" r:id="rId1"/>
  </sheets>
  <definedNames>
    <definedName name="_xlnm._FilterDatabase" localSheetId="0" hidden="1">'Cuadro 44'!#REF!</definedName>
    <definedName name="_xlnm.Print_Area" localSheetId="0">'Cuadro 44'!$A$1:$F$85</definedName>
    <definedName name="_xlnm.Print_Titles" localSheetId="0">'Cuadro 44'!$1:$3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F75" i="1"/>
  <c r="C49" i="1"/>
  <c r="D49" i="1"/>
  <c r="E49" i="1"/>
  <c r="F49" i="1"/>
  <c r="B49" i="1"/>
  <c r="D46" i="1"/>
  <c r="E46" i="1"/>
  <c r="C46" i="1"/>
  <c r="F46" i="1"/>
  <c r="B46" i="1"/>
  <c r="C43" i="1"/>
  <c r="D43" i="1"/>
  <c r="E43" i="1"/>
  <c r="F43" i="1"/>
  <c r="B43" i="1"/>
  <c r="C27" i="1"/>
  <c r="D27" i="1"/>
  <c r="E27" i="1"/>
  <c r="F27" i="1"/>
  <c r="B27" i="1"/>
  <c r="C5" i="1"/>
  <c r="D5" i="1"/>
  <c r="E5" i="1"/>
  <c r="F5" i="1"/>
  <c r="B5" i="1"/>
  <c r="E75" i="1" l="1"/>
  <c r="B52" i="1"/>
  <c r="D52" i="1"/>
  <c r="B75" i="1"/>
  <c r="F52" i="1"/>
  <c r="D75" i="1"/>
  <c r="B60" i="1"/>
  <c r="E10" i="1"/>
  <c r="C52" i="1"/>
  <c r="E52" i="1"/>
  <c r="C60" i="1"/>
  <c r="F60" i="1"/>
  <c r="E60" i="1"/>
  <c r="D60" i="1"/>
  <c r="E30" i="1"/>
  <c r="F30" i="1"/>
  <c r="B30" i="1"/>
  <c r="D30" i="1"/>
  <c r="C30" i="1"/>
  <c r="F10" i="1"/>
  <c r="B10" i="1"/>
  <c r="D10" i="1"/>
  <c r="C10" i="1"/>
  <c r="F4" i="1" l="1"/>
  <c r="E4" i="1"/>
  <c r="C4" i="1"/>
  <c r="D4" i="1"/>
  <c r="B4" i="1"/>
</calcChain>
</file>

<file path=xl/sharedStrings.xml><?xml version="1.0" encoding="utf-8"?>
<sst xmlns="http://schemas.openxmlformats.org/spreadsheetml/2006/main" count="89" uniqueCount="89">
  <si>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</si>
  <si>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</si>
  <si>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</si>
  <si>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</si>
  <si>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</si>
  <si>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</si>
  <si>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</si>
  <si>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</si>
  <si>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</si>
  <si>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</si>
  <si>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</si>
  <si>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</si>
  <si>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</si>
  <si>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Comarca Ngäbe Buglé</t>
  </si>
  <si>
    <t xml:space="preserve"> -   Cantidad nula o cero.</t>
  </si>
  <si>
    <t xml:space="preserve">     </t>
  </si>
  <si>
    <t xml:space="preserve">   Changuinola</t>
  </si>
  <si>
    <t xml:space="preserve">     Finca 30</t>
  </si>
  <si>
    <t xml:space="preserve">     Finca 60</t>
  </si>
  <si>
    <t xml:space="preserve">     Finca 4</t>
  </si>
  <si>
    <t xml:space="preserve">   Aguadulce</t>
  </si>
  <si>
    <t xml:space="preserve">     Pocrí</t>
  </si>
  <si>
    <t xml:space="preserve">     Pueblos Unidos</t>
  </si>
  <si>
    <t xml:space="preserve">   Antón</t>
  </si>
  <si>
    <t xml:space="preserve">     Cabuya</t>
  </si>
  <si>
    <t xml:space="preserve">     El Valle</t>
  </si>
  <si>
    <t xml:space="preserve">     San Juan de Dios</t>
  </si>
  <si>
    <t xml:space="preserve">     Caballero</t>
  </si>
  <si>
    <t xml:space="preserve">   La Pintada</t>
  </si>
  <si>
    <t xml:space="preserve">     El Harino</t>
  </si>
  <si>
    <t xml:space="preserve">     Llano Grande</t>
  </si>
  <si>
    <t xml:space="preserve">     Piedras Gordas</t>
  </si>
  <si>
    <t xml:space="preserve">   Penonomé</t>
  </si>
  <si>
    <t xml:space="preserve">     Chiguirí Arriba</t>
  </si>
  <si>
    <t xml:space="preserve">     Las Minas</t>
  </si>
  <si>
    <t xml:space="preserve">   Colón</t>
  </si>
  <si>
    <t xml:space="preserve">     Nueva Providencia</t>
  </si>
  <si>
    <t xml:space="preserve">   Barú</t>
  </si>
  <si>
    <t xml:space="preserve">     Manaca</t>
  </si>
  <si>
    <t xml:space="preserve">     Los Naranjos</t>
  </si>
  <si>
    <t xml:space="preserve">   Dolega</t>
  </si>
  <si>
    <t xml:space="preserve">     Los Algarrobos</t>
  </si>
  <si>
    <t xml:space="preserve">   Renacimiento</t>
  </si>
  <si>
    <t xml:space="preserve">     Plaza Caisán</t>
  </si>
  <si>
    <t xml:space="preserve">   Tierras Altas</t>
  </si>
  <si>
    <t xml:space="preserve">     Cerro Punta</t>
  </si>
  <si>
    <t xml:space="preserve">     Nueva California</t>
  </si>
  <si>
    <t xml:space="preserve">     Paso Ancho</t>
  </si>
  <si>
    <t xml:space="preserve">   Chepigana</t>
  </si>
  <si>
    <t xml:space="preserve">     Puerto Piña</t>
  </si>
  <si>
    <t xml:space="preserve">   Parita</t>
  </si>
  <si>
    <t xml:space="preserve">     Potuga</t>
  </si>
  <si>
    <t xml:space="preserve">   Tonosí</t>
  </si>
  <si>
    <t xml:space="preserve">     Altos de Güera</t>
  </si>
  <si>
    <t xml:space="preserve">   Chepo</t>
  </si>
  <si>
    <t xml:space="preserve">   Panamá</t>
  </si>
  <si>
    <t xml:space="preserve">     Betania</t>
  </si>
  <si>
    <t xml:space="preserve">     Juan Díaz</t>
  </si>
  <si>
    <t xml:space="preserve">     Chilibre</t>
  </si>
  <si>
    <t xml:space="preserve">     Alcalde Díaz</t>
  </si>
  <si>
    <t xml:space="preserve">   Capira</t>
  </si>
  <si>
    <t xml:space="preserve">     Cirí Grande</t>
  </si>
  <si>
    <t xml:space="preserve">     El Cacao</t>
  </si>
  <si>
    <t xml:space="preserve">     Lídice</t>
  </si>
  <si>
    <t xml:space="preserve">   Chame</t>
  </si>
  <si>
    <t xml:space="preserve">     Las Lajas</t>
  </si>
  <si>
    <t xml:space="preserve">     Sorá</t>
  </si>
  <si>
    <t xml:space="preserve">   La Chorrera</t>
  </si>
  <si>
    <t xml:space="preserve">     Guadalupe</t>
  </si>
  <si>
    <t xml:space="preserve">   San Carlos</t>
  </si>
  <si>
    <t xml:space="preserve">     El Espino</t>
  </si>
  <si>
    <t xml:space="preserve">     Guayabito</t>
  </si>
  <si>
    <t xml:space="preserve">     La Laguna</t>
  </si>
  <si>
    <t xml:space="preserve">     Los Llanitos</t>
  </si>
  <si>
    <t xml:space="preserve">   Mironó</t>
  </si>
  <si>
    <t xml:space="preserve">     Salto Dupí</t>
  </si>
  <si>
    <t xml:space="preserve">   Jirondai</t>
  </si>
  <si>
    <t xml:space="preserve">     Bürí</t>
  </si>
  <si>
    <t>0.0</t>
  </si>
  <si>
    <t>0.00</t>
  </si>
  <si>
    <t>TOTAL</t>
  </si>
  <si>
    <t>Superficie (en hectáreas)</t>
  </si>
  <si>
    <t xml:space="preserve">     Penonomé (cabecera)</t>
  </si>
  <si>
    <t xml:space="preserve">     Chepo (cabecera)</t>
  </si>
  <si>
    <t xml:space="preserve">Panamá Oeste </t>
  </si>
  <si>
    <t xml:space="preserve">             Cuando la cantidad es menor a la mitad de unidad o fracción decimal adoptada, para la expresión del dato.</t>
  </si>
  <si>
    <t>Cuadro 44. NABO,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</si>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</sst>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4" fillId="0" borderId="0" xfId="7" applyFont="1" applyFill="1" applyBorder="1" applyAlignment="1">
      <alignment horizontal="left" vertical="center" wrapText="1"/>
    </xf>
    <xf numFmtId="0" fontId="4" fillId="0" borderId="6" xfId="7" applyFont="1" applyFill="1" applyBorder="1" applyAlignment="1">
      <alignment horizontal="left" vertical="center" wrapText="1"/>
    </xf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/>
    <xf numFmtId="165" fontId="6" fillId="2" borderId="1" xfId="1" applyNumberFormat="1" applyFont="1" applyFill="1" applyBorder="1" applyAlignment="1">
      <alignment horizontal="center" vertical="center" wrapText="1"/>
    </xf>
    <xf numFmtId="43" fontId="3" fillId="0" borderId="0" xfId="3" applyNumberFormat="1" applyFont="1" applyFill="1" applyBorder="1"/>
    <xf numFmtId="0" fontId="0" fillId="0" borderId="0" xfId="0" applyAlignment="1">
      <alignment horizontal="center" vertical="center" wrapText="1"/>
    </xf>
    <xf numFmtId="0" fontId="3" fillId="0" borderId="0" xfId="3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3" borderId="0" xfId="11" applyFont="1" applyFill="1" applyBorder="1" applyAlignment="1">
      <alignment horizontal="left" vertical="justify"/>
    </xf>
    <xf numFmtId="0" fontId="2" fillId="0" borderId="0" xfId="5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3" fillId="0" borderId="9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4505227" xfId="2"/>
    <cellStyle name="style1749134507884" xfId="5"/>
    <cellStyle name="style1749134507946" xfId="7"/>
    <cellStyle name="style1749134508040" xfId="6"/>
    <cellStyle name="style1749134508102" xfId="8"/>
    <cellStyle name="style1749134508243" xfId="9"/>
    <cellStyle name="style174913450832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81</xdr:row>
      <xdr:rowOff>57151</xdr:rowOff>
    </xdr:from>
    <xdr:to>
      <xdr:col>0</xdr:col>
      <xdr:colOff>381000</xdr:colOff>
      <xdr:row>83</xdr:row>
      <xdr:rowOff>142876</xdr:rowOff>
    </xdr:to>
    <xdr:sp macro="" textlink="">
      <xdr:nvSpPr>
        <xdr:cNvPr id="2" name="Cerrar llave 1"/>
        <xdr:cNvSpPr/>
      </xdr:nvSpPr>
      <xdr:spPr>
        <a:xfrm>
          <a:off x="297181" y="234124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showGridLines="0"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4" customWidth="1"/>
    <col min="2" max="2" width="15" style="5" customWidth="1"/>
    <col min="3" max="5" width="15" style="6" customWidth="1"/>
    <col min="6" max="6" width="15" style="5" customWidth="1"/>
    <col min="7" max="9" width="9.140625" style="4"/>
    <col min="10" max="11" width="10.28515625" style="4" bestFit="1" customWidth="1"/>
    <col min="12" max="16384" width="9.140625" style="4"/>
  </cols>
  <sheetData>
    <row r="1" spans="1:14" s="1" customFormat="1" ht="60" customHeight="1" x14ac:dyDescent="0.2">
      <c r="A1" s="35" t="s">
        <v>86</v>
      </c>
      <c r="B1" s="35"/>
      <c r="C1" s="35"/>
      <c r="D1" s="35"/>
      <c r="E1" s="35"/>
      <c r="F1" s="35"/>
    </row>
    <row r="2" spans="1:14" s="3" customFormat="1" ht="30" customHeight="1" x14ac:dyDescent="0.2">
      <c r="A2" s="38" t="s">
        <v>0</v>
      </c>
      <c r="B2" s="36" t="s">
        <v>1</v>
      </c>
      <c r="C2" s="37" t="s">
        <v>81</v>
      </c>
      <c r="D2" s="37"/>
      <c r="E2" s="37"/>
      <c r="F2" s="36" t="s">
        <v>88</v>
      </c>
      <c r="G2" s="2"/>
    </row>
    <row r="3" spans="1:14" s="3" customFormat="1" ht="30" customHeight="1" x14ac:dyDescent="0.2">
      <c r="A3" s="38"/>
      <c r="B3" s="36"/>
      <c r="C3" s="15" t="s">
        <v>2</v>
      </c>
      <c r="D3" s="15" t="s">
        <v>3</v>
      </c>
      <c r="E3" s="15" t="s">
        <v>4</v>
      </c>
      <c r="F3" s="36"/>
      <c r="G3" s="2"/>
    </row>
    <row r="4" spans="1:14" ht="21" customHeight="1" x14ac:dyDescent="0.2">
      <c r="A4" s="21" t="s">
        <v>80</v>
      </c>
      <c r="B4" s="22">
        <f>SUM(B5+B10+B27+B30+B43+B46+B49+B52+B60+B75)</f>
        <v>102</v>
      </c>
      <c r="C4" s="23">
        <f t="shared" ref="C4:F4" si="0">SUM(C5+C10+C27+C30+C43+C46+C49+C52+C60+C75)</f>
        <v>4.4113133769999999</v>
      </c>
      <c r="D4" s="23">
        <f t="shared" si="0"/>
        <v>1.0042423352270942</v>
      </c>
      <c r="E4" s="23">
        <f t="shared" si="0"/>
        <v>0.38000030000000012</v>
      </c>
      <c r="F4" s="24">
        <f t="shared" si="0"/>
        <v>11666.185099999999</v>
      </c>
      <c r="K4" s="16"/>
      <c r="N4" s="16"/>
    </row>
    <row r="5" spans="1:14" ht="21" customHeight="1" x14ac:dyDescent="0.2">
      <c r="A5" s="9" t="s">
        <v>5</v>
      </c>
      <c r="B5" s="25">
        <f>SUM(B6)</f>
        <v>3</v>
      </c>
      <c r="C5" s="26">
        <f t="shared" ref="C5:F5" si="1">SUM(C6)</f>
        <v>5.9675499999999992E-4</v>
      </c>
      <c r="D5" s="26">
        <f t="shared" si="1"/>
        <v>0</v>
      </c>
      <c r="E5" s="26">
        <f t="shared" si="1"/>
        <v>0</v>
      </c>
      <c r="F5" s="27">
        <f t="shared" si="1"/>
        <v>0.36000000000000004</v>
      </c>
    </row>
    <row r="6" spans="1:14" ht="15" customHeight="1" x14ac:dyDescent="0.2">
      <c r="A6" s="9" t="s">
        <v>16</v>
      </c>
      <c r="B6" s="25">
        <v>3</v>
      </c>
      <c r="C6" s="26">
        <v>5.9675499999999992E-4</v>
      </c>
      <c r="D6" s="26">
        <v>0</v>
      </c>
      <c r="E6" s="26">
        <v>0</v>
      </c>
      <c r="F6" s="27">
        <v>0.36000000000000004</v>
      </c>
    </row>
    <row r="7" spans="1:14" ht="15" customHeight="1" x14ac:dyDescent="0.2">
      <c r="A7" s="9" t="s">
        <v>17</v>
      </c>
      <c r="B7" s="28">
        <v>1</v>
      </c>
      <c r="C7" s="29">
        <v>9.7297E-5</v>
      </c>
      <c r="D7" s="29">
        <v>0</v>
      </c>
      <c r="E7" s="29">
        <v>0</v>
      </c>
      <c r="F7" s="30">
        <v>0.25</v>
      </c>
    </row>
    <row r="8" spans="1:14" ht="15" customHeight="1" x14ac:dyDescent="0.2">
      <c r="A8" s="9" t="s">
        <v>18</v>
      </c>
      <c r="B8" s="28">
        <v>1</v>
      </c>
      <c r="C8" s="29">
        <v>4.8648499999999999E-4</v>
      </c>
      <c r="D8" s="29">
        <v>0</v>
      </c>
      <c r="E8" s="29">
        <v>0</v>
      </c>
      <c r="F8" s="30">
        <v>0.1</v>
      </c>
      <c r="J8" s="17"/>
      <c r="K8" s="17"/>
    </row>
    <row r="9" spans="1:14" ht="15" customHeight="1" x14ac:dyDescent="0.2">
      <c r="A9" s="9" t="s">
        <v>19</v>
      </c>
      <c r="B9" s="28">
        <v>1</v>
      </c>
      <c r="C9" s="29">
        <v>1.2972999999999999E-5</v>
      </c>
      <c r="D9" s="29">
        <v>0</v>
      </c>
      <c r="E9" s="29">
        <v>0</v>
      </c>
      <c r="F9" s="30">
        <v>0.01</v>
      </c>
      <c r="J9" s="17"/>
      <c r="K9" s="18"/>
    </row>
    <row r="10" spans="1:14" ht="21" customHeight="1" x14ac:dyDescent="0.2">
      <c r="A10" s="9" t="s">
        <v>6</v>
      </c>
      <c r="B10" s="25">
        <f>SUM(B11+B14+B19+B23)</f>
        <v>51</v>
      </c>
      <c r="C10" s="26">
        <f t="shared" ref="C10:F10" si="2">SUM(C11+C14+C19+C23)</f>
        <v>1.4459340199999999</v>
      </c>
      <c r="D10" s="26">
        <f t="shared" si="2"/>
        <v>0.23261098783376072</v>
      </c>
      <c r="E10" s="26">
        <f t="shared" si="2"/>
        <v>0.28000000000000008</v>
      </c>
      <c r="F10" s="27">
        <f t="shared" si="2"/>
        <v>8753.9699999999957</v>
      </c>
      <c r="J10" s="18"/>
      <c r="K10" s="18"/>
    </row>
    <row r="11" spans="1:14" ht="15" customHeight="1" x14ac:dyDescent="0.2">
      <c r="A11" s="9" t="s">
        <v>20</v>
      </c>
      <c r="B11" s="25">
        <v>2</v>
      </c>
      <c r="C11" s="26">
        <v>9.7296999999999987E-5</v>
      </c>
      <c r="D11" s="26">
        <v>0</v>
      </c>
      <c r="E11" s="26">
        <v>0</v>
      </c>
      <c r="F11" s="27">
        <v>0.30000000000000004</v>
      </c>
      <c r="J11" s="18"/>
      <c r="K11" s="18"/>
    </row>
    <row r="12" spans="1:14" ht="15" customHeight="1" x14ac:dyDescent="0.2">
      <c r="A12" s="9" t="s">
        <v>21</v>
      </c>
      <c r="B12" s="28">
        <v>1</v>
      </c>
      <c r="C12" s="29">
        <v>6.4864999999999996E-5</v>
      </c>
      <c r="D12" s="29">
        <v>0</v>
      </c>
      <c r="E12" s="29">
        <v>0</v>
      </c>
      <c r="F12" s="30">
        <v>0.2</v>
      </c>
      <c r="J12" s="19"/>
      <c r="K12" s="19"/>
    </row>
    <row r="13" spans="1:14" ht="15" customHeight="1" x14ac:dyDescent="0.2">
      <c r="A13" s="9" t="s">
        <v>22</v>
      </c>
      <c r="B13" s="28">
        <v>1</v>
      </c>
      <c r="C13" s="29">
        <v>3.2431999999999997E-5</v>
      </c>
      <c r="D13" s="29">
        <v>0</v>
      </c>
      <c r="E13" s="29">
        <v>0</v>
      </c>
      <c r="F13" s="30">
        <v>0.1</v>
      </c>
      <c r="J13" s="19"/>
      <c r="K13" s="19"/>
    </row>
    <row r="14" spans="1:14" ht="15" customHeight="1" x14ac:dyDescent="0.2">
      <c r="A14" s="9" t="s">
        <v>23</v>
      </c>
      <c r="B14" s="25">
        <v>38</v>
      </c>
      <c r="C14" s="26">
        <v>1.3596810609999999</v>
      </c>
      <c r="D14" s="26">
        <v>0.21212450243376071</v>
      </c>
      <c r="E14" s="26">
        <v>0.28000000000000008</v>
      </c>
      <c r="F14" s="27">
        <v>8716.239999999998</v>
      </c>
      <c r="J14" s="19"/>
      <c r="K14" s="19"/>
    </row>
    <row r="15" spans="1:14" ht="15" customHeight="1" x14ac:dyDescent="0.2">
      <c r="A15" s="9" t="s">
        <v>24</v>
      </c>
      <c r="B15" s="28">
        <v>2</v>
      </c>
      <c r="C15" s="29">
        <v>9.08106E-4</v>
      </c>
      <c r="D15" s="29">
        <v>3.2432346153846153E-4</v>
      </c>
      <c r="E15" s="29">
        <v>0</v>
      </c>
      <c r="F15" s="30">
        <v>1.32</v>
      </c>
      <c r="J15" s="18"/>
      <c r="K15" s="18"/>
    </row>
    <row r="16" spans="1:14" ht="15" customHeight="1" x14ac:dyDescent="0.2">
      <c r="A16" s="9" t="s">
        <v>25</v>
      </c>
      <c r="B16" s="28">
        <v>27</v>
      </c>
      <c r="C16" s="29">
        <v>1.1526108070000001</v>
      </c>
      <c r="D16" s="29">
        <v>0.19132990977222222</v>
      </c>
      <c r="E16" s="29">
        <v>0.28000000000000003</v>
      </c>
      <c r="F16" s="30">
        <v>604.5200000000001</v>
      </c>
    </row>
    <row r="17" spans="1:6" ht="15" customHeight="1" x14ac:dyDescent="0.2">
      <c r="A17" s="9" t="s">
        <v>26</v>
      </c>
      <c r="B17" s="28">
        <v>1</v>
      </c>
      <c r="C17" s="29">
        <v>6.4864700000000003E-4</v>
      </c>
      <c r="D17" s="29">
        <v>1.6216175000000001E-4</v>
      </c>
      <c r="E17" s="29">
        <v>0</v>
      </c>
      <c r="F17" s="30">
        <v>0.8</v>
      </c>
    </row>
    <row r="18" spans="1:6" ht="15" customHeight="1" x14ac:dyDescent="0.2">
      <c r="A18" s="9" t="s">
        <v>27</v>
      </c>
      <c r="B18" s="28">
        <v>8</v>
      </c>
      <c r="C18" s="29">
        <v>0.20551350099999999</v>
      </c>
      <c r="D18" s="29">
        <v>2.0308107450000001E-2</v>
      </c>
      <c r="E18" s="29">
        <v>0</v>
      </c>
      <c r="F18" s="30">
        <v>8109.6</v>
      </c>
    </row>
    <row r="19" spans="1:6" ht="15" customHeight="1" x14ac:dyDescent="0.2">
      <c r="A19" s="9" t="s">
        <v>28</v>
      </c>
      <c r="B19" s="25">
        <v>4</v>
      </c>
      <c r="C19" s="26">
        <v>1.2843219999999999E-3</v>
      </c>
      <c r="D19" s="26">
        <v>0</v>
      </c>
      <c r="E19" s="26">
        <v>0</v>
      </c>
      <c r="F19" s="27">
        <v>8.2100000000000009</v>
      </c>
    </row>
    <row r="20" spans="1:6" ht="15" customHeight="1" x14ac:dyDescent="0.2">
      <c r="A20" s="9" t="s">
        <v>29</v>
      </c>
      <c r="B20" s="28">
        <v>1</v>
      </c>
      <c r="C20" s="29">
        <v>4.8649000000000001E-5</v>
      </c>
      <c r="D20" s="29">
        <v>0</v>
      </c>
      <c r="E20" s="29">
        <v>0</v>
      </c>
      <c r="F20" s="30">
        <v>0.2</v>
      </c>
    </row>
    <row r="21" spans="1:6" ht="15" customHeight="1" x14ac:dyDescent="0.2">
      <c r="A21" s="9" t="s">
        <v>30</v>
      </c>
      <c r="B21" s="28">
        <v>2</v>
      </c>
      <c r="C21" s="29">
        <v>1.2324300000000001E-3</v>
      </c>
      <c r="D21" s="29">
        <v>0</v>
      </c>
      <c r="E21" s="29">
        <v>0</v>
      </c>
      <c r="F21" s="30">
        <v>8</v>
      </c>
    </row>
    <row r="22" spans="1:6" ht="15" customHeight="1" x14ac:dyDescent="0.2">
      <c r="A22" s="9" t="s">
        <v>31</v>
      </c>
      <c r="B22" s="28">
        <v>1</v>
      </c>
      <c r="C22" s="29">
        <v>3.2430000000000001E-6</v>
      </c>
      <c r="D22" s="29">
        <v>0</v>
      </c>
      <c r="E22" s="29">
        <v>0</v>
      </c>
      <c r="F22" s="30">
        <v>0.01</v>
      </c>
    </row>
    <row r="23" spans="1:6" ht="15" customHeight="1" x14ac:dyDescent="0.2">
      <c r="A23" s="9" t="s">
        <v>32</v>
      </c>
      <c r="B23" s="25">
        <v>7</v>
      </c>
      <c r="C23" s="26">
        <v>8.4871340000000017E-2</v>
      </c>
      <c r="D23" s="26">
        <v>2.0486485399999997E-2</v>
      </c>
      <c r="E23" s="26">
        <v>0</v>
      </c>
      <c r="F23" s="27">
        <v>29.22</v>
      </c>
    </row>
    <row r="24" spans="1:6" ht="15" customHeight="1" x14ac:dyDescent="0.2">
      <c r="A24" s="9" t="s">
        <v>82</v>
      </c>
      <c r="B24" s="28">
        <v>1</v>
      </c>
      <c r="C24" s="29">
        <v>6.4860000000000002E-6</v>
      </c>
      <c r="D24" s="29">
        <v>0</v>
      </c>
      <c r="E24" s="29">
        <v>0</v>
      </c>
      <c r="F24" s="30">
        <v>0.02</v>
      </c>
    </row>
    <row r="25" spans="1:6" ht="15" customHeight="1" x14ac:dyDescent="0.2">
      <c r="A25" s="9" t="s">
        <v>33</v>
      </c>
      <c r="B25" s="28">
        <v>4</v>
      </c>
      <c r="C25" s="29">
        <v>6.4864854E-2</v>
      </c>
      <c r="D25" s="29">
        <v>2.0486485400000001E-2</v>
      </c>
      <c r="E25" s="29">
        <v>0</v>
      </c>
      <c r="F25" s="30">
        <v>22.8</v>
      </c>
    </row>
    <row r="26" spans="1:6" ht="15" customHeight="1" x14ac:dyDescent="0.2">
      <c r="A26" s="9" t="s">
        <v>34</v>
      </c>
      <c r="B26" s="28">
        <v>2</v>
      </c>
      <c r="C26" s="29">
        <v>0.02</v>
      </c>
      <c r="D26" s="29">
        <v>0</v>
      </c>
      <c r="E26" s="29">
        <v>0</v>
      </c>
      <c r="F26" s="30">
        <v>6.4</v>
      </c>
    </row>
    <row r="27" spans="1:6" ht="21" customHeight="1" x14ac:dyDescent="0.2">
      <c r="A27" s="9" t="s">
        <v>7</v>
      </c>
      <c r="B27" s="25">
        <f>SUM(B28)</f>
        <v>2</v>
      </c>
      <c r="C27" s="26">
        <f t="shared" ref="C27:F27" si="3">SUM(C28)</f>
        <v>3.2756700000000002E-4</v>
      </c>
      <c r="D27" s="26">
        <f t="shared" si="3"/>
        <v>3.2430000000000001E-6</v>
      </c>
      <c r="E27" s="26">
        <f t="shared" si="3"/>
        <v>0</v>
      </c>
      <c r="F27" s="27">
        <f t="shared" si="3"/>
        <v>1</v>
      </c>
    </row>
    <row r="28" spans="1:6" ht="15" customHeight="1" x14ac:dyDescent="0.2">
      <c r="A28" s="9" t="s">
        <v>35</v>
      </c>
      <c r="B28" s="25">
        <v>2</v>
      </c>
      <c r="C28" s="26">
        <v>3.2756700000000002E-4</v>
      </c>
      <c r="D28" s="26">
        <v>3.2430000000000001E-6</v>
      </c>
      <c r="E28" s="26">
        <v>0</v>
      </c>
      <c r="F28" s="27">
        <v>1</v>
      </c>
    </row>
    <row r="29" spans="1:6" ht="15" customHeight="1" x14ac:dyDescent="0.2">
      <c r="A29" s="9" t="s">
        <v>36</v>
      </c>
      <c r="B29" s="28">
        <v>2</v>
      </c>
      <c r="C29" s="29">
        <v>3.2756700000000002E-4</v>
      </c>
      <c r="D29" s="29">
        <v>3.2430000000000001E-6</v>
      </c>
      <c r="E29" s="29">
        <v>0</v>
      </c>
      <c r="F29" s="30">
        <v>1</v>
      </c>
    </row>
    <row r="30" spans="1:6" ht="21" customHeight="1" x14ac:dyDescent="0.2">
      <c r="A30" s="9" t="s">
        <v>8</v>
      </c>
      <c r="B30" s="25">
        <f>SUM(B31+B33+B35+B37+B39)</f>
        <v>9</v>
      </c>
      <c r="C30" s="26">
        <f t="shared" ref="C30:F30" si="4">SUM(C31+C33+C35+C37+C39)</f>
        <v>1.2384972780000001</v>
      </c>
      <c r="D30" s="26">
        <f t="shared" si="4"/>
        <v>0.50142702390000005</v>
      </c>
      <c r="E30" s="26">
        <f t="shared" si="4"/>
        <v>2.9999999999999999E-7</v>
      </c>
      <c r="F30" s="27">
        <f t="shared" si="4"/>
        <v>233.55</v>
      </c>
    </row>
    <row r="31" spans="1:6" ht="15" customHeight="1" x14ac:dyDescent="0.2">
      <c r="A31" s="9" t="s">
        <v>37</v>
      </c>
      <c r="B31" s="25">
        <v>1</v>
      </c>
      <c r="C31" s="26">
        <v>3.2431999999999997E-5</v>
      </c>
      <c r="D31" s="26">
        <v>0</v>
      </c>
      <c r="E31" s="26">
        <v>0</v>
      </c>
      <c r="F31" s="27">
        <v>0.05</v>
      </c>
    </row>
    <row r="32" spans="1:6" ht="15" customHeight="1" x14ac:dyDescent="0.2">
      <c r="A32" s="9" t="s">
        <v>38</v>
      </c>
      <c r="B32" s="28">
        <v>1</v>
      </c>
      <c r="C32" s="29">
        <v>3.2431999999999997E-5</v>
      </c>
      <c r="D32" s="29">
        <v>0</v>
      </c>
      <c r="E32" s="29">
        <v>0</v>
      </c>
      <c r="F32" s="30">
        <v>0.05</v>
      </c>
    </row>
    <row r="33" spans="1:6" ht="15" customHeight="1" x14ac:dyDescent="0.2">
      <c r="A33" s="9" t="s">
        <v>15</v>
      </c>
      <c r="B33" s="25">
        <v>2</v>
      </c>
      <c r="C33" s="26">
        <v>7.7999829999999999E-3</v>
      </c>
      <c r="D33" s="26">
        <v>1.2972944999999998E-3</v>
      </c>
      <c r="E33" s="26">
        <v>0</v>
      </c>
      <c r="F33" s="27">
        <v>8.0500000000000007</v>
      </c>
    </row>
    <row r="34" spans="1:6" ht="15" customHeight="1" x14ac:dyDescent="0.2">
      <c r="A34" s="9" t="s">
        <v>39</v>
      </c>
      <c r="B34" s="28">
        <v>2</v>
      </c>
      <c r="C34" s="29">
        <v>7.7999829999999999E-3</v>
      </c>
      <c r="D34" s="29">
        <v>1.2972944999999998E-3</v>
      </c>
      <c r="E34" s="29">
        <v>0</v>
      </c>
      <c r="F34" s="30">
        <v>8.0500000000000007</v>
      </c>
    </row>
    <row r="35" spans="1:6" ht="15" customHeight="1" x14ac:dyDescent="0.2">
      <c r="A35" s="9" t="s">
        <v>40</v>
      </c>
      <c r="B35" s="25">
        <v>1</v>
      </c>
      <c r="C35" s="26">
        <v>1.6215999999999999E-5</v>
      </c>
      <c r="D35" s="26">
        <v>0</v>
      </c>
      <c r="E35" s="26">
        <v>0</v>
      </c>
      <c r="F35" s="27">
        <v>0.05</v>
      </c>
    </row>
    <row r="36" spans="1:6" ht="15" customHeight="1" x14ac:dyDescent="0.2">
      <c r="A36" s="9" t="s">
        <v>41</v>
      </c>
      <c r="B36" s="28">
        <v>1</v>
      </c>
      <c r="C36" s="29">
        <v>1.6215999999999999E-5</v>
      </c>
      <c r="D36" s="29">
        <v>0</v>
      </c>
      <c r="E36" s="29">
        <v>0</v>
      </c>
      <c r="F36" s="30">
        <v>0.05</v>
      </c>
    </row>
    <row r="37" spans="1:6" ht="15" customHeight="1" x14ac:dyDescent="0.2">
      <c r="A37" s="9" t="s">
        <v>42</v>
      </c>
      <c r="B37" s="25">
        <v>1</v>
      </c>
      <c r="C37" s="26">
        <v>1</v>
      </c>
      <c r="D37" s="26">
        <v>0.5</v>
      </c>
      <c r="E37" s="26">
        <v>0</v>
      </c>
      <c r="F37" s="27">
        <v>50</v>
      </c>
    </row>
    <row r="38" spans="1:6" ht="15" customHeight="1" x14ac:dyDescent="0.2">
      <c r="A38" s="9" t="s">
        <v>43</v>
      </c>
      <c r="B38" s="28">
        <v>1</v>
      </c>
      <c r="C38" s="29">
        <v>1</v>
      </c>
      <c r="D38" s="29">
        <v>0.5</v>
      </c>
      <c r="E38" s="29">
        <v>0</v>
      </c>
      <c r="F38" s="30">
        <v>50</v>
      </c>
    </row>
    <row r="39" spans="1:6" ht="15" customHeight="1" x14ac:dyDescent="0.2">
      <c r="A39" s="9" t="s">
        <v>44</v>
      </c>
      <c r="B39" s="25">
        <v>4</v>
      </c>
      <c r="C39" s="26">
        <v>0.23064864700000004</v>
      </c>
      <c r="D39" s="26">
        <v>1.2972940000000001E-4</v>
      </c>
      <c r="E39" s="26">
        <v>2.9999999999999999E-7</v>
      </c>
      <c r="F39" s="27">
        <v>175.4</v>
      </c>
    </row>
    <row r="40" spans="1:6" ht="15" customHeight="1" x14ac:dyDescent="0.2">
      <c r="A40" s="9" t="s">
        <v>45</v>
      </c>
      <c r="B40" s="28">
        <v>1</v>
      </c>
      <c r="C40" s="29">
        <v>0.1</v>
      </c>
      <c r="D40" s="29">
        <v>0</v>
      </c>
      <c r="E40" s="29">
        <v>0</v>
      </c>
      <c r="F40" s="30">
        <v>75</v>
      </c>
    </row>
    <row r="41" spans="1:6" ht="15" customHeight="1" x14ac:dyDescent="0.2">
      <c r="A41" s="9" t="s">
        <v>46</v>
      </c>
      <c r="B41" s="28">
        <v>1</v>
      </c>
      <c r="C41" s="29">
        <v>6.4864700000000003E-4</v>
      </c>
      <c r="D41" s="29">
        <v>1.2972940000000001E-4</v>
      </c>
      <c r="E41" s="29">
        <v>0</v>
      </c>
      <c r="F41" s="30">
        <v>0.4</v>
      </c>
    </row>
    <row r="42" spans="1:6" ht="15" customHeight="1" x14ac:dyDescent="0.2">
      <c r="A42" s="9" t="s">
        <v>47</v>
      </c>
      <c r="B42" s="28">
        <v>2</v>
      </c>
      <c r="C42" s="29">
        <v>0.13</v>
      </c>
      <c r="D42" s="29">
        <v>0</v>
      </c>
      <c r="E42" s="29">
        <v>2.9999999999999999E-7</v>
      </c>
      <c r="F42" s="30">
        <v>100</v>
      </c>
    </row>
    <row r="43" spans="1:6" ht="21" customHeight="1" x14ac:dyDescent="0.2">
      <c r="A43" s="9" t="s">
        <v>9</v>
      </c>
      <c r="B43" s="25">
        <f>SUM(B44)</f>
        <v>1</v>
      </c>
      <c r="C43" s="26">
        <f t="shared" ref="C43:F43" si="5">SUM(C44)</f>
        <v>6.4864700000000003E-4</v>
      </c>
      <c r="D43" s="26">
        <f t="shared" si="5"/>
        <v>0</v>
      </c>
      <c r="E43" s="26">
        <f t="shared" si="5"/>
        <v>0</v>
      </c>
      <c r="F43" s="27">
        <f t="shared" si="5"/>
        <v>0.2</v>
      </c>
    </row>
    <row r="44" spans="1:6" ht="15" customHeight="1" x14ac:dyDescent="0.2">
      <c r="A44" s="9" t="s">
        <v>48</v>
      </c>
      <c r="B44" s="25">
        <v>1</v>
      </c>
      <c r="C44" s="26">
        <v>6.4864700000000003E-4</v>
      </c>
      <c r="D44" s="26">
        <v>0</v>
      </c>
      <c r="E44" s="26">
        <v>0</v>
      </c>
      <c r="F44" s="27">
        <v>0.2</v>
      </c>
    </row>
    <row r="45" spans="1:6" ht="15" customHeight="1" x14ac:dyDescent="0.2">
      <c r="A45" s="9" t="s">
        <v>49</v>
      </c>
      <c r="B45" s="28">
        <v>1</v>
      </c>
      <c r="C45" s="29">
        <v>6.4864700000000003E-4</v>
      </c>
      <c r="D45" s="29">
        <v>0</v>
      </c>
      <c r="E45" s="29">
        <v>0</v>
      </c>
      <c r="F45" s="30">
        <v>0.2</v>
      </c>
    </row>
    <row r="46" spans="1:6" ht="21" customHeight="1" x14ac:dyDescent="0.2">
      <c r="A46" s="9" t="s">
        <v>10</v>
      </c>
      <c r="B46" s="25">
        <f>SUM(B47)</f>
        <v>1</v>
      </c>
      <c r="C46" s="26">
        <f t="shared" ref="C46:F46" si="6">SUM(C47)</f>
        <v>0.3</v>
      </c>
      <c r="D46" s="26">
        <f t="shared" si="6"/>
        <v>0</v>
      </c>
      <c r="E46" s="26">
        <f t="shared" si="6"/>
        <v>0</v>
      </c>
      <c r="F46" s="27">
        <f t="shared" si="6"/>
        <v>40</v>
      </c>
    </row>
    <row r="47" spans="1:6" ht="15" customHeight="1" x14ac:dyDescent="0.2">
      <c r="A47" s="9" t="s">
        <v>50</v>
      </c>
      <c r="B47" s="25">
        <v>1</v>
      </c>
      <c r="C47" s="26">
        <v>0.3</v>
      </c>
      <c r="D47" s="26">
        <v>0</v>
      </c>
      <c r="E47" s="26">
        <v>0</v>
      </c>
      <c r="F47" s="27">
        <v>40</v>
      </c>
    </row>
    <row r="48" spans="1:6" ht="15" customHeight="1" x14ac:dyDescent="0.2">
      <c r="A48" s="9" t="s">
        <v>51</v>
      </c>
      <c r="B48" s="28">
        <v>1</v>
      </c>
      <c r="C48" s="29">
        <v>0.3</v>
      </c>
      <c r="D48" s="29">
        <v>0</v>
      </c>
      <c r="E48" s="29">
        <v>0</v>
      </c>
      <c r="F48" s="30">
        <v>40</v>
      </c>
    </row>
    <row r="49" spans="1:6" ht="21" customHeight="1" x14ac:dyDescent="0.2">
      <c r="A49" s="9" t="s">
        <v>11</v>
      </c>
      <c r="B49" s="25">
        <f>SUM(B50)</f>
        <v>1</v>
      </c>
      <c r="C49" s="26">
        <f t="shared" ref="C49:F49" si="7">SUM(C50)</f>
        <v>1.6215999999999999E-5</v>
      </c>
      <c r="D49" s="26">
        <f t="shared" si="7"/>
        <v>0</v>
      </c>
      <c r="E49" s="26">
        <f t="shared" si="7"/>
        <v>0</v>
      </c>
      <c r="F49" s="27">
        <f t="shared" si="7"/>
        <v>0.1</v>
      </c>
    </row>
    <row r="50" spans="1:6" ht="15" customHeight="1" x14ac:dyDescent="0.2">
      <c r="A50" s="9" t="s">
        <v>52</v>
      </c>
      <c r="B50" s="25">
        <v>1</v>
      </c>
      <c r="C50" s="26">
        <v>1.6215999999999999E-5</v>
      </c>
      <c r="D50" s="26">
        <v>0</v>
      </c>
      <c r="E50" s="26">
        <v>0</v>
      </c>
      <c r="F50" s="27">
        <v>0.1</v>
      </c>
    </row>
    <row r="51" spans="1:6" ht="15" customHeight="1" x14ac:dyDescent="0.2">
      <c r="A51" s="9" t="s">
        <v>53</v>
      </c>
      <c r="B51" s="28">
        <v>1</v>
      </c>
      <c r="C51" s="29">
        <v>1.6215999999999999E-5</v>
      </c>
      <c r="D51" s="29">
        <v>0</v>
      </c>
      <c r="E51" s="29">
        <v>0</v>
      </c>
      <c r="F51" s="30">
        <v>0.1</v>
      </c>
    </row>
    <row r="52" spans="1:6" ht="21" customHeight="1" x14ac:dyDescent="0.2">
      <c r="A52" s="9" t="s">
        <v>12</v>
      </c>
      <c r="B52" s="25">
        <f>SUM(B53+B55)</f>
        <v>5</v>
      </c>
      <c r="C52" s="26">
        <f t="shared" ref="C52:F52" si="8">SUM(C53+C55)</f>
        <v>5.8377E-5</v>
      </c>
      <c r="D52" s="26">
        <f t="shared" si="8"/>
        <v>6.4863333333333335E-6</v>
      </c>
      <c r="E52" s="26">
        <f t="shared" si="8"/>
        <v>0</v>
      </c>
      <c r="F52" s="27">
        <f t="shared" si="8"/>
        <v>0.45</v>
      </c>
    </row>
    <row r="53" spans="1:6" ht="15" customHeight="1" x14ac:dyDescent="0.2">
      <c r="A53" s="9" t="s">
        <v>54</v>
      </c>
      <c r="B53" s="25">
        <v>1</v>
      </c>
      <c r="C53" s="26">
        <v>1.9459000000000001E-5</v>
      </c>
      <c r="D53" s="26">
        <v>6.4863333333333335E-6</v>
      </c>
      <c r="E53" s="26">
        <v>0</v>
      </c>
      <c r="F53" s="27">
        <v>0.06</v>
      </c>
    </row>
    <row r="54" spans="1:6" ht="15" customHeight="1" x14ac:dyDescent="0.2">
      <c r="A54" s="9" t="s">
        <v>83</v>
      </c>
      <c r="B54" s="28">
        <v>1</v>
      </c>
      <c r="C54" s="29">
        <v>1.9459000000000001E-5</v>
      </c>
      <c r="D54" s="29">
        <v>6.4863333333333335E-6</v>
      </c>
      <c r="E54" s="29">
        <v>0</v>
      </c>
      <c r="F54" s="30">
        <v>0.06</v>
      </c>
    </row>
    <row r="55" spans="1:6" ht="15" customHeight="1" x14ac:dyDescent="0.2">
      <c r="A55" s="9" t="s">
        <v>55</v>
      </c>
      <c r="B55" s="25">
        <v>4</v>
      </c>
      <c r="C55" s="26">
        <v>3.8917999999999996E-5</v>
      </c>
      <c r="D55" s="26">
        <v>0</v>
      </c>
      <c r="E55" s="26">
        <v>0</v>
      </c>
      <c r="F55" s="27">
        <v>0.39</v>
      </c>
    </row>
    <row r="56" spans="1:6" ht="15" customHeight="1" x14ac:dyDescent="0.2">
      <c r="A56" s="9" t="s">
        <v>56</v>
      </c>
      <c r="B56" s="28">
        <v>1</v>
      </c>
      <c r="C56" s="29">
        <v>6.4860000000000002E-6</v>
      </c>
      <c r="D56" s="29">
        <v>0</v>
      </c>
      <c r="E56" s="29">
        <v>0</v>
      </c>
      <c r="F56" s="30">
        <v>0.04</v>
      </c>
    </row>
    <row r="57" spans="1:6" ht="15" customHeight="1" x14ac:dyDescent="0.2">
      <c r="A57" s="9" t="s">
        <v>57</v>
      </c>
      <c r="B57" s="28">
        <v>1</v>
      </c>
      <c r="C57" s="29">
        <v>2.5945999999999999E-5</v>
      </c>
      <c r="D57" s="29">
        <v>0</v>
      </c>
      <c r="E57" s="29">
        <v>0</v>
      </c>
      <c r="F57" s="30">
        <v>0.31</v>
      </c>
    </row>
    <row r="58" spans="1:6" ht="15" customHeight="1" x14ac:dyDescent="0.2">
      <c r="A58" s="9" t="s">
        <v>58</v>
      </c>
      <c r="B58" s="28">
        <v>1</v>
      </c>
      <c r="C58" s="29">
        <v>3.2430000000000001E-6</v>
      </c>
      <c r="D58" s="29">
        <v>0</v>
      </c>
      <c r="E58" s="29">
        <v>0</v>
      </c>
      <c r="F58" s="30">
        <v>0.04</v>
      </c>
    </row>
    <row r="59" spans="1:6" ht="15" customHeight="1" x14ac:dyDescent="0.2">
      <c r="A59" s="9" t="s">
        <v>59</v>
      </c>
      <c r="B59" s="28">
        <v>1</v>
      </c>
      <c r="C59" s="29">
        <v>3.2430000000000001E-6</v>
      </c>
      <c r="D59" s="29">
        <v>0</v>
      </c>
      <c r="E59" s="29">
        <v>0</v>
      </c>
      <c r="F59" s="30">
        <v>0</v>
      </c>
    </row>
    <row r="60" spans="1:6" ht="21" customHeight="1" x14ac:dyDescent="0.2">
      <c r="A60" s="9" t="s">
        <v>84</v>
      </c>
      <c r="B60" s="25">
        <f>SUM(B61+B65+B68+B70)</f>
        <v>27</v>
      </c>
      <c r="C60" s="26">
        <f t="shared" ref="C60:F60" si="9">SUM(C61+C65+C68+C70)</f>
        <v>0.42522478699999999</v>
      </c>
      <c r="D60" s="26">
        <f t="shared" si="9"/>
        <v>2.0194594159999999E-2</v>
      </c>
      <c r="E60" s="26">
        <f t="shared" si="9"/>
        <v>0.10000000000000003</v>
      </c>
      <c r="F60" s="27">
        <f t="shared" si="9"/>
        <v>2633.5551000000005</v>
      </c>
    </row>
    <row r="61" spans="1:6" ht="15" customHeight="1" x14ac:dyDescent="0.2">
      <c r="A61" s="9" t="s">
        <v>60</v>
      </c>
      <c r="B61" s="25">
        <v>3</v>
      </c>
      <c r="C61" s="26">
        <v>1.3405397999999999E-2</v>
      </c>
      <c r="D61" s="26">
        <v>0</v>
      </c>
      <c r="E61" s="26">
        <v>0</v>
      </c>
      <c r="F61" s="27">
        <v>6.5000000000000009</v>
      </c>
    </row>
    <row r="62" spans="1:6" ht="15" customHeight="1" x14ac:dyDescent="0.2">
      <c r="A62" s="9" t="s">
        <v>61</v>
      </c>
      <c r="B62" s="28">
        <v>1</v>
      </c>
      <c r="C62" s="29">
        <v>0.01</v>
      </c>
      <c r="D62" s="29">
        <v>0</v>
      </c>
      <c r="E62" s="29">
        <v>0</v>
      </c>
      <c r="F62" s="30">
        <v>0</v>
      </c>
    </row>
    <row r="63" spans="1:6" ht="15" customHeight="1" x14ac:dyDescent="0.2">
      <c r="A63" s="9" t="s">
        <v>62</v>
      </c>
      <c r="B63" s="28">
        <v>1</v>
      </c>
      <c r="C63" s="29">
        <v>1.6216200000000001E-4</v>
      </c>
      <c r="D63" s="29">
        <v>0</v>
      </c>
      <c r="E63" s="29">
        <v>0</v>
      </c>
      <c r="F63" s="30">
        <v>1.5</v>
      </c>
    </row>
    <row r="64" spans="1:6" ht="15" customHeight="1" x14ac:dyDescent="0.2">
      <c r="A64" s="9" t="s">
        <v>63</v>
      </c>
      <c r="B64" s="28">
        <v>1</v>
      </c>
      <c r="C64" s="29">
        <v>3.243236E-3</v>
      </c>
      <c r="D64" s="29">
        <v>0</v>
      </c>
      <c r="E64" s="29">
        <v>0</v>
      </c>
      <c r="F64" s="30">
        <v>5</v>
      </c>
    </row>
    <row r="65" spans="1:7" ht="15" customHeight="1" x14ac:dyDescent="0.2">
      <c r="A65" s="9" t="s">
        <v>64</v>
      </c>
      <c r="B65" s="25">
        <v>2</v>
      </c>
      <c r="C65" s="26">
        <v>1.7837800000000001E-4</v>
      </c>
      <c r="D65" s="26">
        <v>0</v>
      </c>
      <c r="E65" s="26">
        <v>0</v>
      </c>
      <c r="F65" s="27">
        <v>0.1721</v>
      </c>
    </row>
    <row r="66" spans="1:7" ht="15" customHeight="1" x14ac:dyDescent="0.2">
      <c r="A66" s="9" t="s">
        <v>65</v>
      </c>
      <c r="B66" s="28">
        <v>1</v>
      </c>
      <c r="C66" s="29">
        <v>1.6215999999999999E-5</v>
      </c>
      <c r="D66" s="29">
        <v>0</v>
      </c>
      <c r="E66" s="29">
        <v>0</v>
      </c>
      <c r="F66" s="30">
        <v>2.2099999999999998E-2</v>
      </c>
    </row>
    <row r="67" spans="1:7" ht="15" customHeight="1" x14ac:dyDescent="0.2">
      <c r="A67" s="9" t="s">
        <v>66</v>
      </c>
      <c r="B67" s="28">
        <v>1</v>
      </c>
      <c r="C67" s="29">
        <v>1.6216200000000001E-4</v>
      </c>
      <c r="D67" s="29">
        <v>0</v>
      </c>
      <c r="E67" s="29">
        <v>0</v>
      </c>
      <c r="F67" s="30">
        <v>0.15</v>
      </c>
    </row>
    <row r="68" spans="1:7" ht="15" customHeight="1" x14ac:dyDescent="0.2">
      <c r="A68" s="9" t="s">
        <v>67</v>
      </c>
      <c r="B68" s="25">
        <v>1</v>
      </c>
      <c r="C68" s="26">
        <v>1.9459000000000001E-5</v>
      </c>
      <c r="D68" s="26">
        <v>0</v>
      </c>
      <c r="E68" s="26">
        <v>0</v>
      </c>
      <c r="F68" s="27">
        <v>0.06</v>
      </c>
    </row>
    <row r="69" spans="1:7" ht="15" customHeight="1" x14ac:dyDescent="0.2">
      <c r="A69" s="9" t="s">
        <v>68</v>
      </c>
      <c r="B69" s="28">
        <v>1</v>
      </c>
      <c r="C69" s="29">
        <v>1.9459000000000001E-5</v>
      </c>
      <c r="D69" s="29">
        <v>0</v>
      </c>
      <c r="E69" s="29">
        <v>0</v>
      </c>
      <c r="F69" s="30">
        <v>0.06</v>
      </c>
    </row>
    <row r="70" spans="1:7" ht="15" customHeight="1" x14ac:dyDescent="0.2">
      <c r="A70" s="9" t="s">
        <v>69</v>
      </c>
      <c r="B70" s="25">
        <v>21</v>
      </c>
      <c r="C70" s="26">
        <v>0.411621552</v>
      </c>
      <c r="D70" s="26">
        <v>2.0194594159999999E-2</v>
      </c>
      <c r="E70" s="26">
        <v>0.10000000000000003</v>
      </c>
      <c r="F70" s="27">
        <v>2626.8230000000003</v>
      </c>
    </row>
    <row r="71" spans="1:7" ht="15" customHeight="1" x14ac:dyDescent="0.2">
      <c r="A71" s="9" t="s">
        <v>70</v>
      </c>
      <c r="B71" s="28">
        <v>1</v>
      </c>
      <c r="C71" s="29">
        <v>8.1080900000000001E-4</v>
      </c>
      <c r="D71" s="29">
        <v>0</v>
      </c>
      <c r="E71" s="29">
        <v>0</v>
      </c>
      <c r="F71" s="30">
        <v>6.75</v>
      </c>
    </row>
    <row r="72" spans="1:7" ht="15" customHeight="1" x14ac:dyDescent="0.2">
      <c r="A72" s="9" t="s">
        <v>71</v>
      </c>
      <c r="B72" s="28">
        <v>7</v>
      </c>
      <c r="C72" s="29">
        <v>1.9783740000000001E-2</v>
      </c>
      <c r="D72" s="29">
        <v>1.9459415999999998E-4</v>
      </c>
      <c r="E72" s="29">
        <v>0</v>
      </c>
      <c r="F72" s="30">
        <v>86.499999999999986</v>
      </c>
    </row>
    <row r="73" spans="1:7" ht="15" customHeight="1" x14ac:dyDescent="0.2">
      <c r="A73" s="9" t="s">
        <v>72</v>
      </c>
      <c r="B73" s="28">
        <v>7</v>
      </c>
      <c r="C73" s="29">
        <v>0.26454053100000002</v>
      </c>
      <c r="D73" s="29">
        <v>0</v>
      </c>
      <c r="E73" s="29">
        <v>0.10000000000000002</v>
      </c>
      <c r="F73" s="30">
        <v>45.772999999999989</v>
      </c>
    </row>
    <row r="74" spans="1:7" ht="15" customHeight="1" x14ac:dyDescent="0.2">
      <c r="A74" s="9" t="s">
        <v>73</v>
      </c>
      <c r="B74" s="28">
        <v>6</v>
      </c>
      <c r="C74" s="29">
        <v>0.12648647199999999</v>
      </c>
      <c r="D74" s="29">
        <v>1.9999999999999997E-2</v>
      </c>
      <c r="E74" s="29">
        <v>0</v>
      </c>
      <c r="F74" s="30">
        <v>2487.7999999999997</v>
      </c>
    </row>
    <row r="75" spans="1:7" ht="21" customHeight="1" x14ac:dyDescent="0.2">
      <c r="A75" s="9" t="s">
        <v>13</v>
      </c>
      <c r="B75" s="25">
        <f>SUM(B76+B78)</f>
        <v>2</v>
      </c>
      <c r="C75" s="26">
        <f t="shared" ref="C75:F75" si="10">SUM(C76+C78)</f>
        <v>1.0000097299999999</v>
      </c>
      <c r="D75" s="26">
        <f t="shared" si="10"/>
        <v>0.25</v>
      </c>
      <c r="E75" s="26">
        <f t="shared" si="10"/>
        <v>0</v>
      </c>
      <c r="F75" s="27">
        <f t="shared" si="10"/>
        <v>3</v>
      </c>
    </row>
    <row r="76" spans="1:7" ht="15" customHeight="1" x14ac:dyDescent="0.2">
      <c r="A76" s="9" t="s">
        <v>74</v>
      </c>
      <c r="B76" s="25">
        <v>1</v>
      </c>
      <c r="C76" s="26">
        <v>9.73E-6</v>
      </c>
      <c r="D76" s="26">
        <v>0</v>
      </c>
      <c r="E76" s="26">
        <v>0</v>
      </c>
      <c r="F76" s="27">
        <v>0</v>
      </c>
    </row>
    <row r="77" spans="1:7" ht="15" customHeight="1" x14ac:dyDescent="0.2">
      <c r="A77" s="9" t="s">
        <v>75</v>
      </c>
      <c r="B77" s="28">
        <v>1</v>
      </c>
      <c r="C77" s="29">
        <v>9.73E-6</v>
      </c>
      <c r="D77" s="29">
        <v>0</v>
      </c>
      <c r="E77" s="29">
        <v>0</v>
      </c>
      <c r="F77" s="30">
        <v>0</v>
      </c>
    </row>
    <row r="78" spans="1:7" ht="15" customHeight="1" x14ac:dyDescent="0.2">
      <c r="A78" s="9" t="s">
        <v>76</v>
      </c>
      <c r="B78" s="25">
        <v>1</v>
      </c>
      <c r="C78" s="26">
        <v>1</v>
      </c>
      <c r="D78" s="26">
        <v>0.25</v>
      </c>
      <c r="E78" s="26">
        <v>0</v>
      </c>
      <c r="F78" s="27">
        <v>3</v>
      </c>
    </row>
    <row r="79" spans="1:7" ht="15" customHeight="1" x14ac:dyDescent="0.2">
      <c r="A79" s="10" t="s">
        <v>77</v>
      </c>
      <c r="B79" s="31">
        <v>1</v>
      </c>
      <c r="C79" s="32">
        <v>1</v>
      </c>
      <c r="D79" s="32">
        <v>0.25</v>
      </c>
      <c r="E79" s="32">
        <v>0</v>
      </c>
      <c r="F79" s="33">
        <v>3</v>
      </c>
    </row>
    <row r="80" spans="1:7" ht="15" customHeight="1" x14ac:dyDescent="0.2">
      <c r="A80" s="34" t="s">
        <v>87</v>
      </c>
      <c r="B80" s="34"/>
      <c r="C80" s="34"/>
      <c r="D80" s="34"/>
      <c r="E80" s="34"/>
      <c r="F80" s="34"/>
      <c r="G80" s="20"/>
    </row>
    <row r="81" spans="1:7" x14ac:dyDescent="0.2">
      <c r="A81" s="7" t="s">
        <v>14</v>
      </c>
      <c r="B81" s="8"/>
      <c r="C81" s="8"/>
      <c r="D81" s="8"/>
      <c r="E81" s="8"/>
      <c r="F81" s="8"/>
      <c r="G81" s="8"/>
    </row>
    <row r="82" spans="1:7" s="11" customFormat="1" ht="12.75" customHeight="1" x14ac:dyDescent="0.25">
      <c r="A82" s="14" t="s">
        <v>78</v>
      </c>
    </row>
    <row r="83" spans="1:7" s="11" customFormat="1" ht="9.75" customHeight="1" x14ac:dyDescent="0.25">
      <c r="A83" s="12" t="s">
        <v>85</v>
      </c>
    </row>
    <row r="84" spans="1:7" s="11" customFormat="1" ht="12" customHeight="1" x14ac:dyDescent="0.25">
      <c r="A84" s="13" t="s">
        <v>79</v>
      </c>
    </row>
  </sheetData>
  <mergeCells count="6">
    <mergeCell ref="A80:F80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44</vt:lpstr>
      <vt:lpstr>'Cuadro 44'!Área_de_impresión</vt:lpstr>
      <vt:lpstr>'Cuadro 44'!Títulos_a_imprimir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2025-07-03T21:11:06Z</cp:lastPrinted>
  <dcterms:created xsi:type="dcterms:W3CDTF">2025-06-11T21:42:49Z</dcterms:created>
  <dcterms:modified xsi:type="dcterms:W3CDTF">2025-07-09T18:30:23Z</dcterms:modified>
</cp:coreProperties>
</file>